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RAC 25 09 2017\0002 NABAVA 2019\1 JAVNA NABAVA\003 MPM HEMODIJALIZA\"/>
    </mc:Choice>
  </mc:AlternateContent>
  <xr:revisionPtr revIDLastSave="0" documentId="13_ncr:1_{D18A4BD8-0B35-4B71-BE41-8DEB646C3F83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Grupa 1" sheetId="1" r:id="rId1"/>
  </sheets>
  <definedNames>
    <definedName name="_xlnm.Print_Titles" localSheetId="0">'Grupa 1'!$2:$3</definedName>
    <definedName name="_xlnm.Print_Area" localSheetId="0">'Grupa 1'!$A$1:$J$23</definedName>
  </definedNames>
  <calcPr calcId="191029"/>
</workbook>
</file>

<file path=xl/calcChain.xml><?xml version="1.0" encoding="utf-8"?>
<calcChain xmlns="http://schemas.openxmlformats.org/spreadsheetml/2006/main">
  <c r="J10" i="1" l="1"/>
  <c r="K10" i="1" s="1"/>
  <c r="I20" i="1"/>
  <c r="J20" i="1" s="1"/>
  <c r="K20" i="1" s="1"/>
  <c r="I5" i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1" i="1"/>
  <c r="J21" i="1" s="1"/>
  <c r="K21" i="1" s="1"/>
  <c r="I4" i="1"/>
  <c r="J4" i="1" s="1"/>
  <c r="K4" i="1" l="1"/>
  <c r="K22" i="1" s="1"/>
  <c r="J22" i="1"/>
  <c r="I22" i="1"/>
</calcChain>
</file>

<file path=xl/sharedStrings.xml><?xml version="1.0" encoding="utf-8"?>
<sst xmlns="http://schemas.openxmlformats.org/spreadsheetml/2006/main" count="71" uniqueCount="55">
  <si>
    <t>naziv</t>
  </si>
  <si>
    <t>j.m.</t>
  </si>
  <si>
    <t>kom</t>
  </si>
  <si>
    <t>zaštićeni naziv</t>
  </si>
  <si>
    <t>proizvođač</t>
  </si>
  <si>
    <t>iznos PDV-a</t>
  </si>
  <si>
    <t>4.</t>
  </si>
  <si>
    <t>Bikarbonatna kapsula  650 g</t>
  </si>
  <si>
    <t>upišite vrijednost pdv-a (za 25%=1,25; za 5%=1,05</t>
  </si>
  <si>
    <t>Redni broj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</si>
  <si>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</si>
  <si>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</si>
  <si>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</si>
  <si>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</si>
  <si>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</si>
  <si>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</si>
  <si>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</si>
  <si>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</si>
  <si>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</si>
  <si>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</si>
  <si>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</si>
  <si>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</si>
  <si>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</si>
  <si>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</si>
  <si>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</si>
  <si>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</si>
  <si>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Bikarbonatna kapsula  760 g</t>
  </si>
  <si>
    <t>kat. br.</t>
  </si>
  <si>
    <t>l</t>
  </si>
  <si>
    <t>jedinična cijena bez PDV-a</t>
  </si>
  <si>
    <t>ukupna cijena bez PDV-a</t>
  </si>
  <si>
    <t>ukupna cijena s PDV</t>
  </si>
  <si>
    <t>Grupa 1.</t>
  </si>
  <si>
    <t>Opća županijska bolnica Pakrac i bolnica hrvatskih veterana</t>
  </si>
  <si>
    <t>18.</t>
  </si>
  <si>
    <r>
      <t>Dijalizatori membrana α polisulfon; nisko-protočni, sterilizacija gama zrakama; površina 1.6 m2; KUF 14; klirensi pri Qb 400 ml/min i Qd 500 ml/min: za ureju ≥310, kreatinin ≥277, fosfate ≥203, Vit B</t>
    </r>
    <r>
      <rPr>
        <vertAlign val="subscript"/>
        <sz val="10.5"/>
        <rFont val="Times New Roman"/>
        <family val="1"/>
        <charset val="238"/>
      </rPr>
      <t>12</t>
    </r>
    <r>
      <rPr>
        <sz val="10.5"/>
        <rFont val="Times New Roman"/>
        <family val="1"/>
        <charset val="238"/>
      </rPr>
      <t xml:space="preserve"> ≥118</t>
    </r>
  </si>
  <si>
    <t xml:space="preserve">Dijalizatori membrana amembris; visoko-protočni, sterilizacija gama zrakama; površina 1.5 m2; KUF 87; klirensi pri Qb 400 ml/min i Qd 500 ml/min: za ureju ≥329, kreatinin ≥289, fosfate ≥282, Vit B12 ≥197,              inulin ≥124  </t>
  </si>
  <si>
    <t xml:space="preserve">Dijalizatori membrana amembris; visoko-protočni, sterilizacija gama zrakama; površina 1.8 m2; KUF 99; klirensi pri Qb 400 ml/min i Qd 500 ml/min: za ureju ≥341, kreatinin ≥304, fosfate ≥297, Vit B12 ≥210,              inulin ≥138  </t>
  </si>
  <si>
    <t xml:space="preserve">Dijalizatori membrana amembris; visoko-protočni, sterilizacija gama zrakama; površina 2.0 m2; KUF 111; klirensi pri Qb 400 ml/min i Qd 500 ml/min: za ureju ≥349, kreatinin ≥316, fosfate ≥309, Vit B12 ≥220,                     inulin ≥150  </t>
  </si>
  <si>
    <t xml:space="preserve">Dijalizatori membrana amembris; visoko-protočni, sterilizacija gama zrakama; površina 2.3 m2; KUF 124; klirensi pri Qb 400 ml/min i Qd 500 ml/min: za ureju ≥354, kreatinin ≥324, fosfate ≥320, Vit B12 ≥227,                             inulin ≥160  </t>
  </si>
  <si>
    <t xml:space="preserve">Dijalizatori membrana amembris; nisko-protočni, sterilizacija gama zrakama; površina 1.8 m2; KUF 12; klirensi pri Qb 400 ml/min i Qd 500 ml/min: za ureju ≥322, kreatinin ≥280, fosfate ≥251, Vit B12 ≥135                    </t>
  </si>
  <si>
    <t xml:space="preserve">Dijalizatori membrana amembris; nisko-protočni, sterilizacija gama zrakama; površina 2.0 m2; KUF 14; klirensi pri Qb 400 ml/min i Qd 500 ml/min: za ureju ≥329, kreatinin ≥292, fosfate ≥265, Vit B12 ≥145                          </t>
  </si>
  <si>
    <r>
      <t>Endotoksinski filter za ultra čisti dijalizat odgovarajući za postavljanje na aparate Dialog/Dialog+; membrana - polisulfon, stupanj zadržavanja bakterija i endotoksina &gt; 10</t>
    </r>
    <r>
      <rPr>
        <vertAlign val="superscript"/>
        <sz val="10.5"/>
        <rFont val="Times New Roman"/>
        <family val="1"/>
        <charset val="238"/>
      </rPr>
      <t>6</t>
    </r>
    <r>
      <rPr>
        <sz val="10.5"/>
        <rFont val="Times New Roman"/>
        <family val="1"/>
        <charset val="238"/>
      </rPr>
      <t xml:space="preserve"> IU/ml</t>
    </r>
  </si>
  <si>
    <t>50 % otopina limunske kiseline, kanistar 10 l</t>
  </si>
  <si>
    <t>planirana okvirna količina za 2 godine</t>
  </si>
  <si>
    <t>Ev. br.:  23/19</t>
  </si>
  <si>
    <t>2019.</t>
  </si>
  <si>
    <t>Cijena bez PDV-a i s PDV-om :</t>
  </si>
  <si>
    <t xml:space="preserve">Kiseli tekući koncentrat za hemodijalizu; omjer miješanja 1+44; K 2 mmol/l, Ca 1,25 mmol/l, glukoza 1 g/l, kanistar od 6 l </t>
  </si>
  <si>
    <t xml:space="preserve">Kiseli tekući koncentrat za hemodijalizu; omjer miješanja 1+44; K 2 mmol/l, Ca 1,75 mmol/l, glukoza 1 g/l, kanistar od 6 l </t>
  </si>
  <si>
    <t xml:space="preserve">Kiseli tekući koncentrat za hemodijalizu; omjer miješanja 1+44; K 3 mmol/l, Ca 1,25 mmol/l, glukoza 1 g/l, kanistar od 6 l </t>
  </si>
  <si>
    <t xml:space="preserve">Kiseli tekući koncentrat za hemodijalizu; omjer miješanja 1+44; K 2 mmol/l, Ca 1,50 mmol/l, glukoza 1 g/l, kanistar od 6 l </t>
  </si>
  <si>
    <r>
      <t xml:space="preserve">Dijalizatori </t>
    </r>
    <r>
      <rPr>
        <sz val="12"/>
        <rFont val="Times New Roman"/>
        <family val="1"/>
        <charset val="238"/>
      </rPr>
      <t>α</t>
    </r>
    <r>
      <rPr>
        <sz val="10.5"/>
        <rFont val="Times New Roman"/>
        <family val="1"/>
        <charset val="238"/>
      </rPr>
      <t xml:space="preserve"> PS membrana ; visoko-protočni, sterilizacija gama zrakama; površina 1.6 m2; KUF 85; klirensi pri Qb 400 ml/min i Qd 500 ml/min: za ureju ≥322, kreatinin ≥284, fosfate ≥261, Vit B12 ≥183, inulin ≥116, citokrom C ≥86 </t>
    </r>
  </si>
  <si>
    <r>
      <t xml:space="preserve">Dijalizatori </t>
    </r>
    <r>
      <rPr>
        <sz val="12"/>
        <rFont val="Times New Roman"/>
        <family val="1"/>
        <charset val="238"/>
      </rPr>
      <t>α</t>
    </r>
    <r>
      <rPr>
        <sz val="10.5"/>
        <rFont val="Times New Roman"/>
        <family val="1"/>
        <charset val="238"/>
      </rPr>
      <t xml:space="preserve"> PS membrana ; visoko-protočni, sterilizacija gama zrakama; površina 1.9 m2; KUF 91; klirensi pri Qb 400 ml/min i Qd 500 ml/min: za ureju ≥332, kreatinin ≥305, fosfate ≥278, Vit B12 ≥202, inulin ≥128, citokrom C ≥95 </t>
    </r>
  </si>
  <si>
    <r>
      <t>Dijalizatori membrana α polisulfon; nisko-protočni, sterilizacija gama zrakama; površina 1.9 m2; KUF 17; klirensi pri Qb 400 ml/min i Qd 500 ml/min: za ureju ≥321, kreatinin ≥290, fosfate ≥223, Vit B</t>
    </r>
    <r>
      <rPr>
        <vertAlign val="subscript"/>
        <sz val="10.5"/>
        <rFont val="Times New Roman"/>
        <family val="1"/>
        <charset val="238"/>
      </rPr>
      <t>12</t>
    </r>
    <r>
      <rPr>
        <sz val="10.5"/>
        <rFont val="Times New Roman"/>
        <family val="1"/>
        <charset val="238"/>
      </rPr>
      <t xml:space="preserve"> ≥133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</si>
</sst>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.5"/>
      <name val="Times New Roman"/>
      <family val="1"/>
      <charset val="238"/>
    </font>
    <font>
      <vertAlign val="subscript"/>
      <sz val="10.5"/>
      <name val="Times New Roman"/>
      <family val="1"/>
      <charset val="238"/>
    </font>
    <font>
      <vertAlign val="superscript"/>
      <sz val="10.5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" fontId="6" fillId="2" borderId="0" xfId="0" applyNumberFormat="1" applyFont="1" applyFill="1" applyAlignment="1">
      <alignment vertical="center" wrapText="1"/>
    </xf>
    <xf numFmtId="4" fontId="6" fillId="3" borderId="0" xfId="0" applyNumberFormat="1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3" fontId="6" fillId="0" borderId="1" xfId="1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3" fontId="6" fillId="0" borderId="5" xfId="1" applyNumberFormat="1" applyFont="1" applyBorder="1" applyAlignment="1">
      <alignment horizontal="center" vertical="center"/>
    </xf>
    <xf numFmtId="4" fontId="6" fillId="2" borderId="6" xfId="0" applyNumberFormat="1" applyFont="1" applyFill="1" applyBorder="1" applyAlignment="1" applyProtection="1">
      <alignment vertical="center" wrapText="1"/>
      <protection locked="0"/>
    </xf>
    <xf numFmtId="4" fontId="6" fillId="3" borderId="0" xfId="0" applyNumberFormat="1" applyFont="1" applyFill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0" xfId="0" applyNumberFormat="1" applyFont="1" applyFill="1" applyAlignment="1">
      <alignment horizontal="center" vertical="center" wrapText="1"/>
    </xf>
    <xf numFmtId="4" fontId="3" fillId="3" borderId="0" xfId="0" applyNumberFormat="1" applyFont="1" applyFill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Normal="100" workbookViewId="0">
      <selection activeCell="E22" sqref="E22:H22"/>
    </sheetView>
  </sheetViews>
  <sheetFormatPr defaultColWidth="9.109375" defaultRowHeight="13.8" x14ac:dyDescent="0.25"/>
  <cols>
    <col min="1" max="1" width="7" style="8" customWidth="1"/>
    <col min="2" max="2" width="46.5546875" style="8" customWidth="1"/>
    <col min="3" max="3" width="14.109375" style="8" customWidth="1"/>
    <col min="4" max="4" width="5.5546875" style="8" customWidth="1"/>
    <col min="5" max="6" width="14.6640625" style="8" customWidth="1"/>
    <col min="7" max="7" width="10.109375" style="7" customWidth="1"/>
    <col min="8" max="8" width="10" style="8" customWidth="1"/>
    <col min="9" max="10" width="15.88671875" style="7" customWidth="1"/>
    <col min="11" max="11" width="14.44140625" style="3" customWidth="1"/>
    <col min="12" max="12" width="23.33203125" style="36" customWidth="1"/>
    <col min="13" max="16384" width="9.109375" style="8"/>
  </cols>
  <sheetData>
    <row r="1" spans="1:16" ht="30.75" customHeight="1" x14ac:dyDescent="0.25">
      <c r="A1" s="22" t="s">
        <v>45</v>
      </c>
      <c r="B1" s="42" t="s">
        <v>33</v>
      </c>
      <c r="C1" s="42"/>
      <c r="D1" s="42"/>
      <c r="E1" s="42"/>
      <c r="F1" s="42"/>
      <c r="G1" s="42"/>
      <c r="H1" s="5"/>
      <c r="I1" s="6"/>
      <c r="J1" s="21" t="s">
        <v>46</v>
      </c>
    </row>
    <row r="2" spans="1:16" s="9" customFormat="1" ht="64.2" customHeight="1" x14ac:dyDescent="0.25">
      <c r="A2" s="1" t="s">
        <v>9</v>
      </c>
      <c r="B2" s="1" t="s">
        <v>0</v>
      </c>
      <c r="C2" s="1" t="s">
        <v>27</v>
      </c>
      <c r="D2" s="1" t="s">
        <v>1</v>
      </c>
      <c r="E2" s="12" t="s">
        <v>3</v>
      </c>
      <c r="F2" s="12" t="s">
        <v>4</v>
      </c>
      <c r="G2" s="24" t="s">
        <v>44</v>
      </c>
      <c r="H2" s="11" t="s">
        <v>29</v>
      </c>
      <c r="I2" s="1" t="s">
        <v>30</v>
      </c>
      <c r="J2" s="11" t="s">
        <v>31</v>
      </c>
      <c r="K2" s="44" t="s">
        <v>5</v>
      </c>
      <c r="L2" s="45" t="s">
        <v>8</v>
      </c>
    </row>
    <row r="3" spans="1:16" ht="21" customHeight="1" x14ac:dyDescent="0.25">
      <c r="A3" s="22"/>
      <c r="B3" s="43" t="s">
        <v>32</v>
      </c>
      <c r="C3" s="43"/>
      <c r="D3" s="43"/>
      <c r="E3" s="43"/>
      <c r="F3" s="24"/>
      <c r="G3" s="25"/>
      <c r="H3" s="24"/>
      <c r="I3" s="26"/>
      <c r="J3" s="26"/>
      <c r="K3" s="44"/>
      <c r="L3" s="45"/>
    </row>
    <row r="4" spans="1:16" ht="68.400000000000006" customHeight="1" x14ac:dyDescent="0.25">
      <c r="A4" s="1" t="s">
        <v>10</v>
      </c>
      <c r="B4" s="32" t="s">
        <v>35</v>
      </c>
      <c r="C4" s="10"/>
      <c r="D4" s="1" t="s">
        <v>2</v>
      </c>
      <c r="E4" s="28"/>
      <c r="F4" s="13"/>
      <c r="G4" s="27">
        <v>2400</v>
      </c>
      <c r="H4" s="35">
        <v>0</v>
      </c>
      <c r="I4" s="26">
        <f>G4*H4</f>
        <v>0</v>
      </c>
      <c r="J4" s="26">
        <f t="shared" ref="J4:J21" si="0">I4*L4</f>
        <v>0</v>
      </c>
      <c r="K4" s="30">
        <f>J4-I4</f>
        <v>0</v>
      </c>
      <c r="L4" s="31">
        <v>1.05</v>
      </c>
    </row>
    <row r="5" spans="1:16" ht="68.400000000000006" customHeight="1" x14ac:dyDescent="0.25">
      <c r="A5" s="1" t="s">
        <v>11</v>
      </c>
      <c r="B5" s="32" t="s">
        <v>54</v>
      </c>
      <c r="C5" s="10"/>
      <c r="D5" s="1" t="s">
        <v>2</v>
      </c>
      <c r="E5" s="10"/>
      <c r="F5" s="13"/>
      <c r="G5" s="27">
        <v>250</v>
      </c>
      <c r="H5" s="35">
        <v>0</v>
      </c>
      <c r="I5" s="26">
        <f t="shared" ref="I5:I21" si="1">G5*H5</f>
        <v>0</v>
      </c>
      <c r="J5" s="26">
        <f t="shared" si="0"/>
        <v>0</v>
      </c>
      <c r="K5" s="30">
        <f t="shared" ref="K5:K21" si="2">J5-I5</f>
        <v>0</v>
      </c>
      <c r="L5" s="31">
        <v>1.05</v>
      </c>
    </row>
    <row r="6" spans="1:16" ht="75" customHeight="1" x14ac:dyDescent="0.25">
      <c r="A6" s="1" t="s">
        <v>12</v>
      </c>
      <c r="B6" s="32" t="s">
        <v>36</v>
      </c>
      <c r="C6" s="10"/>
      <c r="D6" s="12" t="s">
        <v>2</v>
      </c>
      <c r="E6" s="29"/>
      <c r="F6" s="13"/>
      <c r="G6" s="27">
        <v>320</v>
      </c>
      <c r="H6" s="35">
        <v>0</v>
      </c>
      <c r="I6" s="26">
        <f t="shared" si="1"/>
        <v>0</v>
      </c>
      <c r="J6" s="26">
        <f t="shared" si="0"/>
        <v>0</v>
      </c>
      <c r="K6" s="30">
        <f t="shared" si="2"/>
        <v>0</v>
      </c>
      <c r="L6" s="31">
        <v>1.05</v>
      </c>
    </row>
    <row r="7" spans="1:16" ht="75" customHeight="1" x14ac:dyDescent="0.25">
      <c r="A7" s="1" t="s">
        <v>6</v>
      </c>
      <c r="B7" s="32" t="s">
        <v>37</v>
      </c>
      <c r="C7" s="10"/>
      <c r="D7" s="1" t="s">
        <v>2</v>
      </c>
      <c r="E7" s="13"/>
      <c r="F7" s="13"/>
      <c r="G7" s="27">
        <v>4320</v>
      </c>
      <c r="H7" s="35">
        <v>0</v>
      </c>
      <c r="I7" s="26">
        <f t="shared" si="1"/>
        <v>0</v>
      </c>
      <c r="J7" s="26">
        <f t="shared" si="0"/>
        <v>0</v>
      </c>
      <c r="K7" s="30">
        <f t="shared" si="2"/>
        <v>0</v>
      </c>
      <c r="L7" s="31">
        <v>1.05</v>
      </c>
    </row>
    <row r="8" spans="1:16" ht="75" customHeight="1" x14ac:dyDescent="0.25">
      <c r="A8" s="1" t="s">
        <v>13</v>
      </c>
      <c r="B8" s="32" t="s">
        <v>38</v>
      </c>
      <c r="C8" s="10"/>
      <c r="D8" s="1" t="s">
        <v>2</v>
      </c>
      <c r="E8" s="10"/>
      <c r="F8" s="13"/>
      <c r="G8" s="27">
        <v>2000</v>
      </c>
      <c r="H8" s="35">
        <v>0</v>
      </c>
      <c r="I8" s="26">
        <f t="shared" si="1"/>
        <v>0</v>
      </c>
      <c r="J8" s="26">
        <f t="shared" si="0"/>
        <v>0</v>
      </c>
      <c r="K8" s="30">
        <f t="shared" si="2"/>
        <v>0</v>
      </c>
      <c r="L8" s="31">
        <v>1.05</v>
      </c>
      <c r="M8" s="14"/>
      <c r="N8" s="14"/>
      <c r="O8" s="3"/>
      <c r="P8" s="3"/>
    </row>
    <row r="9" spans="1:16" ht="75" customHeight="1" x14ac:dyDescent="0.25">
      <c r="A9" s="1" t="s">
        <v>14</v>
      </c>
      <c r="B9" s="32" t="s">
        <v>39</v>
      </c>
      <c r="C9" s="10"/>
      <c r="D9" s="1" t="s">
        <v>2</v>
      </c>
      <c r="E9" s="13"/>
      <c r="F9" s="13"/>
      <c r="G9" s="27">
        <v>300</v>
      </c>
      <c r="H9" s="35">
        <v>0</v>
      </c>
      <c r="I9" s="26">
        <f t="shared" si="1"/>
        <v>0</v>
      </c>
      <c r="J9" s="26">
        <f t="shared" si="0"/>
        <v>0</v>
      </c>
      <c r="K9" s="30">
        <f t="shared" si="2"/>
        <v>0</v>
      </c>
      <c r="L9" s="31">
        <v>1.05</v>
      </c>
    </row>
    <row r="10" spans="1:16" ht="78.599999999999994" customHeight="1" x14ac:dyDescent="0.25">
      <c r="A10" s="1" t="s">
        <v>15</v>
      </c>
      <c r="B10" s="32" t="s">
        <v>52</v>
      </c>
      <c r="C10" s="10"/>
      <c r="D10" s="1" t="s">
        <v>2</v>
      </c>
      <c r="E10" s="13"/>
      <c r="F10" s="13"/>
      <c r="G10" s="34">
        <v>500</v>
      </c>
      <c r="H10" s="35">
        <v>0</v>
      </c>
      <c r="I10" s="26">
        <f t="shared" si="1"/>
        <v>0</v>
      </c>
      <c r="J10" s="26">
        <f t="shared" si="0"/>
        <v>0</v>
      </c>
      <c r="K10" s="30">
        <f t="shared" si="2"/>
        <v>0</v>
      </c>
      <c r="L10" s="31">
        <v>1.05</v>
      </c>
    </row>
    <row r="11" spans="1:16" ht="76.8" customHeight="1" x14ac:dyDescent="0.25">
      <c r="A11" s="1" t="s">
        <v>16</v>
      </c>
      <c r="B11" s="32" t="s">
        <v>53</v>
      </c>
      <c r="C11" s="10"/>
      <c r="D11" s="1" t="s">
        <v>2</v>
      </c>
      <c r="E11" s="13"/>
      <c r="F11" s="13"/>
      <c r="G11" s="34">
        <v>500</v>
      </c>
      <c r="H11" s="35">
        <v>0</v>
      </c>
      <c r="I11" s="26">
        <f t="shared" si="1"/>
        <v>0</v>
      </c>
      <c r="J11" s="26">
        <f t="shared" si="0"/>
        <v>0</v>
      </c>
      <c r="K11" s="30">
        <f t="shared" si="2"/>
        <v>0</v>
      </c>
      <c r="L11" s="31">
        <v>1.05</v>
      </c>
    </row>
    <row r="12" spans="1:16" ht="63.6" customHeight="1" x14ac:dyDescent="0.25">
      <c r="A12" s="1" t="s">
        <v>17</v>
      </c>
      <c r="B12" s="32" t="s">
        <v>40</v>
      </c>
      <c r="C12" s="10"/>
      <c r="D12" s="1" t="s">
        <v>2</v>
      </c>
      <c r="E12" s="13"/>
      <c r="F12" s="13"/>
      <c r="G12" s="34">
        <v>1480</v>
      </c>
      <c r="H12" s="35">
        <v>0</v>
      </c>
      <c r="I12" s="26">
        <f t="shared" si="1"/>
        <v>0</v>
      </c>
      <c r="J12" s="26">
        <f t="shared" si="0"/>
        <v>0</v>
      </c>
      <c r="K12" s="30">
        <f t="shared" si="2"/>
        <v>0</v>
      </c>
      <c r="L12" s="31">
        <v>1.05</v>
      </c>
    </row>
    <row r="13" spans="1:16" ht="65.400000000000006" customHeight="1" x14ac:dyDescent="0.25">
      <c r="A13" s="1" t="s">
        <v>18</v>
      </c>
      <c r="B13" s="32" t="s">
        <v>41</v>
      </c>
      <c r="C13" s="10"/>
      <c r="D13" s="1" t="s">
        <v>2</v>
      </c>
      <c r="E13" s="13"/>
      <c r="F13" s="13"/>
      <c r="G13" s="34">
        <v>120</v>
      </c>
      <c r="H13" s="35">
        <v>0</v>
      </c>
      <c r="I13" s="26">
        <f t="shared" si="1"/>
        <v>0</v>
      </c>
      <c r="J13" s="26">
        <f t="shared" si="0"/>
        <v>0</v>
      </c>
      <c r="K13" s="30">
        <f t="shared" si="2"/>
        <v>0</v>
      </c>
      <c r="L13" s="31">
        <v>1.05</v>
      </c>
    </row>
    <row r="14" spans="1:16" ht="31.2" customHeight="1" x14ac:dyDescent="0.25">
      <c r="A14" s="1" t="s">
        <v>19</v>
      </c>
      <c r="B14" s="33" t="s">
        <v>7</v>
      </c>
      <c r="C14" s="10"/>
      <c r="D14" s="12" t="s">
        <v>2</v>
      </c>
      <c r="E14" s="13"/>
      <c r="F14" s="13"/>
      <c r="G14" s="34">
        <v>6000</v>
      </c>
      <c r="H14" s="35">
        <v>0</v>
      </c>
      <c r="I14" s="26">
        <f t="shared" si="1"/>
        <v>0</v>
      </c>
      <c r="J14" s="26">
        <f t="shared" si="0"/>
        <v>0</v>
      </c>
      <c r="K14" s="30">
        <f t="shared" si="2"/>
        <v>0</v>
      </c>
      <c r="L14" s="31">
        <v>1.05</v>
      </c>
    </row>
    <row r="15" spans="1:16" ht="28.2" customHeight="1" x14ac:dyDescent="0.25">
      <c r="A15" s="1" t="s">
        <v>20</v>
      </c>
      <c r="B15" s="33" t="s">
        <v>26</v>
      </c>
      <c r="C15" s="10"/>
      <c r="D15" s="12" t="s">
        <v>2</v>
      </c>
      <c r="E15" s="13"/>
      <c r="F15" s="13"/>
      <c r="G15" s="34">
        <v>6000</v>
      </c>
      <c r="H15" s="35">
        <v>0</v>
      </c>
      <c r="I15" s="26">
        <f t="shared" si="1"/>
        <v>0</v>
      </c>
      <c r="J15" s="26">
        <f t="shared" si="0"/>
        <v>0</v>
      </c>
      <c r="K15" s="30">
        <f t="shared" si="2"/>
        <v>0</v>
      </c>
      <c r="L15" s="31">
        <v>1.05</v>
      </c>
    </row>
    <row r="16" spans="1:16" ht="45" customHeight="1" x14ac:dyDescent="0.25">
      <c r="A16" s="1" t="s">
        <v>21</v>
      </c>
      <c r="B16" s="33" t="s">
        <v>48</v>
      </c>
      <c r="C16" s="10"/>
      <c r="D16" s="12" t="s">
        <v>2</v>
      </c>
      <c r="E16" s="13"/>
      <c r="F16" s="13"/>
      <c r="G16" s="34">
        <v>1900</v>
      </c>
      <c r="H16" s="41">
        <v>0</v>
      </c>
      <c r="I16" s="26">
        <f t="shared" si="1"/>
        <v>0</v>
      </c>
      <c r="J16" s="26">
        <f t="shared" si="0"/>
        <v>0</v>
      </c>
      <c r="K16" s="30">
        <f t="shared" si="2"/>
        <v>0</v>
      </c>
      <c r="L16" s="31">
        <v>1.05</v>
      </c>
    </row>
    <row r="17" spans="1:12" ht="45" customHeight="1" x14ac:dyDescent="0.25">
      <c r="A17" s="1" t="s">
        <v>22</v>
      </c>
      <c r="B17" s="33" t="s">
        <v>49</v>
      </c>
      <c r="C17" s="10"/>
      <c r="D17" s="12" t="s">
        <v>2</v>
      </c>
      <c r="E17" s="13"/>
      <c r="F17" s="13"/>
      <c r="G17" s="34">
        <v>200</v>
      </c>
      <c r="H17" s="41">
        <v>0</v>
      </c>
      <c r="I17" s="26">
        <f t="shared" si="1"/>
        <v>0</v>
      </c>
      <c r="J17" s="26">
        <f t="shared" si="0"/>
        <v>0</v>
      </c>
      <c r="K17" s="30">
        <f t="shared" si="2"/>
        <v>0</v>
      </c>
      <c r="L17" s="31">
        <v>1.05</v>
      </c>
    </row>
    <row r="18" spans="1:12" ht="45" customHeight="1" x14ac:dyDescent="0.25">
      <c r="A18" s="1" t="s">
        <v>23</v>
      </c>
      <c r="B18" s="33" t="s">
        <v>50</v>
      </c>
      <c r="C18" s="10"/>
      <c r="D18" s="12" t="s">
        <v>2</v>
      </c>
      <c r="E18" s="13"/>
      <c r="F18" s="13"/>
      <c r="G18" s="34">
        <v>400</v>
      </c>
      <c r="H18" s="41">
        <v>0</v>
      </c>
      <c r="I18" s="26">
        <f t="shared" si="1"/>
        <v>0</v>
      </c>
      <c r="J18" s="26">
        <f t="shared" si="0"/>
        <v>0</v>
      </c>
      <c r="K18" s="30">
        <f t="shared" si="2"/>
        <v>0</v>
      </c>
      <c r="L18" s="31">
        <v>1.05</v>
      </c>
    </row>
    <row r="19" spans="1:12" ht="45" customHeight="1" x14ac:dyDescent="0.25">
      <c r="A19" s="1" t="s">
        <v>24</v>
      </c>
      <c r="B19" s="33" t="s">
        <v>51</v>
      </c>
      <c r="C19" s="10"/>
      <c r="D19" s="12" t="s">
        <v>2</v>
      </c>
      <c r="E19" s="13"/>
      <c r="F19" s="13"/>
      <c r="G19" s="34">
        <v>4200</v>
      </c>
      <c r="H19" s="41">
        <v>0</v>
      </c>
      <c r="I19" s="26">
        <f t="shared" si="1"/>
        <v>0</v>
      </c>
      <c r="J19" s="26">
        <f t="shared" si="0"/>
        <v>0</v>
      </c>
      <c r="K19" s="30">
        <f t="shared" si="2"/>
        <v>0</v>
      </c>
      <c r="L19" s="31">
        <v>1.05</v>
      </c>
    </row>
    <row r="20" spans="1:12" ht="62.4" customHeight="1" x14ac:dyDescent="0.25">
      <c r="A20" s="1" t="s">
        <v>25</v>
      </c>
      <c r="B20" s="32" t="s">
        <v>42</v>
      </c>
      <c r="C20" s="10"/>
      <c r="D20" s="12" t="s">
        <v>2</v>
      </c>
      <c r="E20" s="13"/>
      <c r="F20" s="13"/>
      <c r="G20" s="34">
        <v>140</v>
      </c>
      <c r="H20" s="35">
        <v>0</v>
      </c>
      <c r="I20" s="26">
        <f>G20*H20</f>
        <v>0</v>
      </c>
      <c r="J20" s="26">
        <f t="shared" si="0"/>
        <v>0</v>
      </c>
      <c r="K20" s="30">
        <f t="shared" si="2"/>
        <v>0</v>
      </c>
      <c r="L20" s="31">
        <v>1.05</v>
      </c>
    </row>
    <row r="21" spans="1:12" ht="44.4" customHeight="1" x14ac:dyDescent="0.25">
      <c r="A21" s="1" t="s">
        <v>34</v>
      </c>
      <c r="B21" s="33" t="s">
        <v>43</v>
      </c>
      <c r="C21" s="10"/>
      <c r="D21" s="12" t="s">
        <v>28</v>
      </c>
      <c r="E21" s="13"/>
      <c r="F21" s="13"/>
      <c r="G21" s="34">
        <v>1680</v>
      </c>
      <c r="H21" s="35">
        <v>0</v>
      </c>
      <c r="I21" s="26">
        <f t="shared" si="1"/>
        <v>0</v>
      </c>
      <c r="J21" s="26">
        <f t="shared" si="0"/>
        <v>0</v>
      </c>
      <c r="K21" s="30">
        <f t="shared" si="2"/>
        <v>0</v>
      </c>
      <c r="L21" s="31">
        <v>1.25</v>
      </c>
    </row>
    <row r="22" spans="1:12" ht="18.75" customHeight="1" x14ac:dyDescent="0.25">
      <c r="A22" s="5"/>
      <c r="B22" s="15"/>
      <c r="C22" s="15"/>
      <c r="D22" s="4"/>
      <c r="E22" s="46" t="s">
        <v>47</v>
      </c>
      <c r="F22" s="47"/>
      <c r="G22" s="47"/>
      <c r="H22" s="48"/>
      <c r="I22" s="23">
        <f>SUM(I4:I21)</f>
        <v>0</v>
      </c>
      <c r="J22" s="23">
        <f>SUM(J4:J21)</f>
        <v>0</v>
      </c>
      <c r="K22" s="37">
        <f>SUM(K4:K21)</f>
        <v>0</v>
      </c>
      <c r="L22" s="38"/>
    </row>
    <row r="23" spans="1:12" s="17" customFormat="1" ht="10.199999999999999" x14ac:dyDescent="0.25">
      <c r="A23" s="2"/>
      <c r="B23" s="2"/>
      <c r="C23" s="2"/>
      <c r="D23" s="18"/>
      <c r="E23" s="18"/>
      <c r="F23" s="18"/>
      <c r="G23" s="18"/>
      <c r="H23" s="2"/>
      <c r="I23" s="19"/>
      <c r="J23" s="16"/>
      <c r="K23" s="39"/>
      <c r="L23" s="40"/>
    </row>
    <row r="24" spans="1:12" x14ac:dyDescent="0.25">
      <c r="A24" s="5"/>
      <c r="B24" s="5"/>
      <c r="C24" s="5"/>
      <c r="D24" s="4"/>
      <c r="E24" s="4"/>
      <c r="F24" s="4"/>
      <c r="G24" s="20"/>
      <c r="H24" s="5"/>
      <c r="I24" s="6"/>
      <c r="J24" s="6"/>
    </row>
    <row r="25" spans="1:12" x14ac:dyDescent="0.25">
      <c r="A25" s="5"/>
      <c r="B25" s="5"/>
      <c r="C25" s="5"/>
      <c r="D25" s="4"/>
      <c r="E25" s="4"/>
      <c r="F25" s="4"/>
      <c r="G25" s="20"/>
      <c r="H25" s="5"/>
      <c r="I25" s="6"/>
      <c r="J25" s="21"/>
    </row>
  </sheetData>
  <mergeCells count="5">
    <mergeCell ref="B1:G1"/>
    <mergeCell ref="B3:E3"/>
    <mergeCell ref="K2:K3"/>
    <mergeCell ref="L2:L3"/>
    <mergeCell ref="E22:H22"/>
  </mergeCells>
  <phoneticPr fontId="1" type="noConversion"/>
  <printOptions gridLines="1"/>
  <pageMargins left="0.35433070866141736" right="0.23622047244094491" top="0.39370078740157483" bottom="0.39370078740157483" header="0.51181102362204722" footer="0.51181102362204722"/>
  <pageSetup paperSize="9" scale="85" orientation="landscape" r:id="rId1"/>
  <headerFooter alignWithMargins="0"/>
  <rowBreaks count="3" manualBreakCount="3">
    <brk id="10" max="10" man="1"/>
    <brk id="23" max="10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Grupa 1</vt:lpstr>
      <vt:lpstr>'Grupa 1'!Ispis_naslova</vt:lpstr>
      <vt:lpstr>'Grupa 1'!Podrucje_ispisa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Budija</dc:creator>
  <cp:lastModifiedBy>Mario Budija</cp:lastModifiedBy>
  <cp:lastPrinted>2019-03-11T13:30:18Z</cp:lastPrinted>
  <dcterms:created xsi:type="dcterms:W3CDTF">2012-09-07T10:05:42Z</dcterms:created>
  <dcterms:modified xsi:type="dcterms:W3CDTF">2019-03-12T07:21:18Z</dcterms:modified>
</cp:coreProperties>
</file>