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2825" tabRatio="500"/>
  </bookViews>
  <sheets>
    <sheet name="Troškovnik" sheetId="1" r:id="rId1"/>
  </sheets>
  <definedNames>
    <definedName name="_xlnm.Print_Titles" localSheetId="0">Troškovnik!$2:$3</definedName>
    <definedName name="_xlnm.Print_Area" localSheetId="0">Troškovnik!$A$1:$J$39</definedName>
    <definedName name="Print_Area_0" localSheetId="0">Troškovnik!$A$2:$J$39</definedName>
    <definedName name="Print_Area_0_0" localSheetId="0">Troškovnik!$A$2:$J$39</definedName>
    <definedName name="Print_Area_0_0_0" localSheetId="0">Troškovnik!$A$2:$J$39</definedName>
  </definedNames>
  <calcPr calcId="145621" iterateDelta="1E-4"/>
</workbook>
</file>

<file path=xl/calcChain.xml><?xml version="1.0" encoding="utf-8"?>
<calcChain xmlns="http://schemas.openxmlformats.org/spreadsheetml/2006/main">
  <c r="I5" i="1" l="1"/>
  <c r="J5" i="1" s="1"/>
  <c r="K5" i="1" s="1"/>
  <c r="I6" i="1"/>
  <c r="J6" i="1" s="1"/>
  <c r="K6" i="1" s="1"/>
  <c r="I7" i="1"/>
  <c r="J7" i="1" s="1"/>
  <c r="K7" i="1" s="1"/>
  <c r="I8" i="1"/>
  <c r="J8" i="1" s="1"/>
  <c r="K8" i="1" s="1"/>
  <c r="I9" i="1"/>
  <c r="J9" i="1" s="1"/>
  <c r="K9" i="1" s="1"/>
  <c r="I10" i="1"/>
  <c r="J10" i="1" s="1"/>
  <c r="K10" i="1" s="1"/>
  <c r="I11" i="1"/>
  <c r="J11" i="1" s="1"/>
  <c r="K11" i="1" s="1"/>
  <c r="I12" i="1"/>
  <c r="J12" i="1" s="1"/>
  <c r="K12" i="1" s="1"/>
  <c r="I13" i="1"/>
  <c r="J13" i="1" s="1"/>
  <c r="K13" i="1" s="1"/>
  <c r="I14" i="1"/>
  <c r="J14" i="1" s="1"/>
  <c r="K14" i="1" s="1"/>
  <c r="I15" i="1"/>
  <c r="J15" i="1" s="1"/>
  <c r="K15" i="1" s="1"/>
  <c r="I16" i="1"/>
  <c r="J16" i="1" s="1"/>
  <c r="K16" i="1" s="1"/>
  <c r="I17" i="1"/>
  <c r="J17" i="1" s="1"/>
  <c r="K17" i="1" s="1"/>
  <c r="I18" i="1"/>
  <c r="J18" i="1" s="1"/>
  <c r="K18" i="1" s="1"/>
  <c r="I19" i="1"/>
  <c r="J19" i="1" s="1"/>
  <c r="K19" i="1" s="1"/>
  <c r="I20" i="1"/>
  <c r="J20" i="1" s="1"/>
  <c r="K20" i="1" s="1"/>
  <c r="I21" i="1"/>
  <c r="J21" i="1" s="1"/>
  <c r="K21" i="1" s="1"/>
  <c r="I22" i="1"/>
  <c r="J22" i="1" s="1"/>
  <c r="K22" i="1" s="1"/>
  <c r="I23" i="1"/>
  <c r="J23" i="1" s="1"/>
  <c r="K23" i="1" s="1"/>
  <c r="I24" i="1"/>
  <c r="J24" i="1" s="1"/>
  <c r="K24" i="1" s="1"/>
  <c r="I25" i="1"/>
  <c r="J25" i="1" s="1"/>
  <c r="K25" i="1" s="1"/>
  <c r="I26" i="1"/>
  <c r="J26" i="1" s="1"/>
  <c r="K26" i="1" s="1"/>
  <c r="I27" i="1"/>
  <c r="J27" i="1" s="1"/>
  <c r="K27" i="1" s="1"/>
  <c r="I28" i="1"/>
  <c r="J28" i="1" s="1"/>
  <c r="K28" i="1" s="1"/>
  <c r="I29" i="1"/>
  <c r="J29" i="1" s="1"/>
  <c r="K29" i="1" s="1"/>
  <c r="I30" i="1"/>
  <c r="J30" i="1" s="1"/>
  <c r="K30" i="1" s="1"/>
  <c r="I31" i="1"/>
  <c r="J31" i="1" s="1"/>
  <c r="K31" i="1" s="1"/>
  <c r="I32" i="1"/>
  <c r="J32" i="1" s="1"/>
  <c r="K32" i="1" s="1"/>
  <c r="I33" i="1"/>
  <c r="J33" i="1" s="1"/>
  <c r="K33" i="1" s="1"/>
  <c r="I34" i="1"/>
  <c r="J34" i="1" s="1"/>
  <c r="K34" i="1" s="1"/>
  <c r="I35" i="1"/>
  <c r="J35" i="1" s="1"/>
  <c r="K35" i="1" s="1"/>
  <c r="I36" i="1"/>
  <c r="J36" i="1" s="1"/>
  <c r="K36" i="1" s="1"/>
  <c r="I37" i="1"/>
  <c r="J37" i="1" s="1"/>
  <c r="K37" i="1" s="1"/>
  <c r="I4" i="1" l="1"/>
  <c r="I38" i="1" l="1"/>
  <c r="J4" i="1"/>
  <c r="J38" i="1" l="1"/>
  <c r="K4" i="1"/>
  <c r="K38" i="1" s="1"/>
</calcChain>
</file>

<file path=xl/sharedStrings.xml><?xml version="1.0" encoding="utf-8"?>
<sst xmlns="http://schemas.openxmlformats.org/spreadsheetml/2006/main" count="119" uniqueCount="88">
  <si>
    <t>R. br.</t>
  </si>
  <si>
    <t>j.m.</t>
  </si>
  <si>
    <t>zaštićeni naziv</t>
  </si>
  <si>
    <t>proizvođač</t>
  </si>
  <si>
    <t>iznos                 PDV-a</t>
  </si>
  <si>
    <t>upišite iznos pdv-a                    (za 25%=1,25;         za 5%=1,05)</t>
  </si>
  <si>
    <t>Iznos bez PDV-a i s PDV-om za 12 mj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</si>
  <si>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</si>
  <si>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</si>
  <si>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</si>
  <si>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</si>
  <si>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</si>
  <si>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</si>
  <si>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</si>
  <si>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</si>
  <si>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</si>
  <si>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</si>
  <si>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</si>
  <si>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</si>
  <si>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</si>
  <si>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</si>
  <si>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</si>
  <si>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</si>
  <si>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</si>
  <si>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</si>
  <si>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</si>
  <si>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</si>
  <si>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</si>
  <si>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</si>
  <si>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</si>
  <si>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</si>
  <si>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</si>
  <si>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</si>
  <si>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</si>
  <si>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</si>
  <si>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</si>
  <si>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</si>
  <si>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</si>
  <si>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</si>
  <si>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</si>
  <si>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</si>
  <si>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Opis proizvoda</t>
  </si>
  <si>
    <t>kat. br.</t>
  </si>
  <si>
    <t>planirana okvirna količina</t>
  </si>
  <si>
    <t>jedinična cijena bez PDV-a</t>
  </si>
  <si>
    <t>ukupna cijena bez PDV-a</t>
  </si>
  <si>
    <t>ukupna cijena s PDV</t>
  </si>
  <si>
    <t>Opća županijska bolnica Pakrac i bolnica hrvatskih veterana</t>
  </si>
  <si>
    <t>2018.</t>
  </si>
  <si>
    <t>Ev. br.:  7/18</t>
  </si>
  <si>
    <t xml:space="preserve">   Grupa 9.         </t>
  </si>
  <si>
    <t>Pipete po Pasteru PE 1 ml sterilne</t>
  </si>
  <si>
    <t>Set za sukciju-harmonika 500 ml</t>
  </si>
  <si>
    <t>Vrećica za sukciju, jednokratne, 2000 ml (treba odgovarati aparatu za vakum sukciju Drager)</t>
  </si>
  <si>
    <t>Vrećica za sukciju, jednokratne, 3000 ml (treba odgovarati aparatu za vakum sukciju)</t>
  </si>
  <si>
    <t xml:space="preserve">Vrećica urin dječja, sterilna </t>
  </si>
  <si>
    <t>Vrećice za urin, 2 l, sterilne, s ispustom</t>
  </si>
  <si>
    <t>Vrećica  za urin 2 l, s ispustom</t>
  </si>
  <si>
    <t xml:space="preserve">Narukavlje PE </t>
  </si>
  <si>
    <t>Brizgalica za kateter 50 ml</t>
  </si>
  <si>
    <t xml:space="preserve">Kateter aspiracioni Ch 6-18  </t>
  </si>
  <si>
    <t xml:space="preserve">Kateter rektalni Ch 18,22,25,28  </t>
  </si>
  <si>
    <t>Abdominalni dren Ch 22-28</t>
  </si>
  <si>
    <t>Sonda duodenalna  125cm Ch 14-20</t>
  </si>
  <si>
    <t>Sonda želučana  Ch 14-20</t>
  </si>
  <si>
    <t>Nelaton kateter, dužina 40 cm Ch 12-18</t>
  </si>
  <si>
    <t>Set za davanje kisika, nosni</t>
  </si>
  <si>
    <t xml:space="preserve">Priključak za perfuzor, 150 cm </t>
  </si>
  <si>
    <t>Stezaljke za pupak</t>
  </si>
  <si>
    <t>Narukvica majka-dijete</t>
  </si>
  <si>
    <t xml:space="preserve">Kapice za Termoscan termometar Braun,Welch Allyn PRO 3000 i PRO 4000  </t>
  </si>
  <si>
    <t>EKG elektroda spužva, Ag/AgCl, gel, promjer 50 mm</t>
  </si>
  <si>
    <t>EKG monitoring elektrode (za holter), Ag/AgCl, na netkanoj tekstilnoj podlozi koja omogućuje disanje kože, za dugotrajno nošenje. Hipoalergijsko medicinsko ljepilo, s čvrstim gelom zaštićenim poklopcem protiv isušivanja, ne ostavlja tragove na koži, promjer 6 cm, radiolucentne (nevidljive na RTG snimci), ne sadrži latex.</t>
  </si>
  <si>
    <t>EKG elektroda spužva, Ag/AgCl, gel, promjer 30 mm, dječja</t>
  </si>
  <si>
    <t>Gel za ultrazvuk 300 g</t>
  </si>
  <si>
    <t>Cold hot oblog 10 x 10 cm</t>
  </si>
  <si>
    <t>Cold hot oblog 20 x 30 cm</t>
  </si>
  <si>
    <t>Mekana, podatna, vodonepropustna tkanina (poliester+poliuretan). Obrađena protiv gljivica, plijesni i bakterija. Moguće višekrat. pranje na 95 stupnjeva, sterilizacija na 134 stupnja. Dim. 220 x 10 m</t>
  </si>
  <si>
    <t>Platno gumirano, 1,35 x 1 m</t>
  </si>
  <si>
    <t xml:space="preserve">Žileti </t>
  </si>
  <si>
    <t>Maska za kisik, silikon, za djecu</t>
  </si>
  <si>
    <t>Maska za kisik, silikon, za odrastle L,XL</t>
  </si>
  <si>
    <t>Pete za gipsanje gumene, veličina M</t>
  </si>
  <si>
    <t>Toplomjer digitalni za humanu upotrebu</t>
  </si>
  <si>
    <t>kom</t>
  </si>
  <si>
    <t>par</t>
  </si>
  <si>
    <t>bala</t>
  </si>
  <si>
    <t>Toplomjer za humanu upotrebu (bez žive), sa skalom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</si>
</sst>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A]General"/>
    <numFmt numFmtId="165" formatCode="[$-41A]#,##0"/>
  </numFmts>
  <fonts count="7">
    <font>
      <sz val="10"/>
      <name val="Arial"/>
      <charset val="1"/>
    </font>
    <font>
      <b/>
      <sz val="10"/>
      <color rgb="FF000000"/>
      <name val="Arial"/>
      <charset val="1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sz val="10"/>
      <color rgb="FF000000"/>
      <name val="Arial1"/>
      <charset val="238"/>
    </font>
  </fonts>
  <fills count="9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theme="0"/>
        <bgColor rgb="FF80808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1" fillId="2" borderId="0" applyBorder="0" applyProtection="0"/>
    <xf numFmtId="164" fontId="6" fillId="0" borderId="0" applyBorder="0" applyProtection="0"/>
    <xf numFmtId="164" fontId="6" fillId="0" borderId="0" applyBorder="0" applyProtection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" fontId="2" fillId="3" borderId="0" xfId="0" applyNumberFormat="1" applyFont="1" applyFill="1" applyBorder="1"/>
    <xf numFmtId="4" fontId="2" fillId="3" borderId="0" xfId="0" applyNumberFormat="1" applyFont="1" applyFill="1"/>
    <xf numFmtId="0" fontId="2" fillId="0" borderId="3" xfId="0" applyFont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vertical="center" wrapText="1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4" fontId="2" fillId="3" borderId="3" xfId="0" applyNumberFormat="1" applyFont="1" applyFill="1" applyBorder="1" applyAlignment="1">
      <alignment vertical="center"/>
    </xf>
    <xf numFmtId="4" fontId="2" fillId="4" borderId="3" xfId="0" applyNumberFormat="1" applyFont="1" applyFill="1" applyBorder="1" applyAlignment="1">
      <alignment vertical="center"/>
    </xf>
    <xf numFmtId="0" fontId="2" fillId="3" borderId="2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wrapText="1"/>
    </xf>
    <xf numFmtId="0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49" fontId="2" fillId="6" borderId="3" xfId="0" applyNumberFormat="1" applyFont="1" applyFill="1" applyBorder="1" applyAlignment="1">
      <alignment horizontal="center" vertical="center" wrapText="1"/>
    </xf>
    <xf numFmtId="4" fontId="2" fillId="6" borderId="3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 applyProtection="1">
      <alignment horizontal="center" vertical="center"/>
      <protection locked="0"/>
    </xf>
    <xf numFmtId="4" fontId="3" fillId="5" borderId="0" xfId="0" applyNumberFormat="1" applyFont="1" applyFill="1" applyBorder="1" applyAlignment="1">
      <alignment horizontal="center" vertical="center"/>
    </xf>
    <xf numFmtId="0" fontId="2" fillId="6" borderId="3" xfId="0" applyFont="1" applyFill="1" applyBorder="1" applyAlignment="1">
      <alignment vertical="center" wrapText="1"/>
    </xf>
    <xf numFmtId="0" fontId="2" fillId="6" borderId="9" xfId="0" applyFont="1" applyFill="1" applyBorder="1" applyAlignment="1">
      <alignment vertical="center" wrapText="1"/>
    </xf>
    <xf numFmtId="4" fontId="2" fillId="6" borderId="9" xfId="0" applyNumberFormat="1" applyFont="1" applyFill="1" applyBorder="1" applyAlignment="1">
      <alignment vertical="center" wrapText="1"/>
    </xf>
    <xf numFmtId="4" fontId="2" fillId="6" borderId="4" xfId="0" applyNumberFormat="1" applyFont="1" applyFill="1" applyBorder="1" applyAlignment="1">
      <alignment horizontal="right" vertical="center" wrapText="1"/>
    </xf>
    <xf numFmtId="4" fontId="3" fillId="3" borderId="3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 applyAlignment="1">
      <alignment vertical="center"/>
    </xf>
    <xf numFmtId="49" fontId="2" fillId="7" borderId="0" xfId="0" applyNumberFormat="1" applyFont="1" applyFill="1" applyBorder="1" applyAlignment="1">
      <alignment horizontal="center"/>
    </xf>
    <xf numFmtId="49" fontId="2" fillId="7" borderId="0" xfId="0" applyNumberFormat="1" applyFont="1" applyFill="1" applyBorder="1"/>
    <xf numFmtId="4" fontId="2" fillId="7" borderId="0" xfId="0" applyNumberFormat="1" applyFont="1" applyFill="1" applyBorder="1" applyAlignment="1">
      <alignment horizontal="left" vertical="center"/>
    </xf>
    <xf numFmtId="0" fontId="2" fillId="7" borderId="0" xfId="0" applyFont="1" applyFill="1" applyBorder="1"/>
    <xf numFmtId="0" fontId="2" fillId="7" borderId="0" xfId="0" applyFont="1" applyFill="1" applyBorder="1" applyAlignment="1"/>
    <xf numFmtId="4" fontId="2" fillId="6" borderId="3" xfId="0" applyNumberFormat="1" applyFont="1" applyFill="1" applyBorder="1" applyAlignment="1" applyProtection="1">
      <alignment horizontal="center" vertical="center" wrapText="1"/>
      <protection locked="0"/>
    </xf>
    <xf numFmtId="164" fontId="2" fillId="6" borderId="10" xfId="2" applyFont="1" applyFill="1" applyBorder="1" applyAlignment="1">
      <alignment horizontal="left" vertical="center" wrapText="1"/>
    </xf>
    <xf numFmtId="49" fontId="2" fillId="6" borderId="10" xfId="2" applyNumberFormat="1" applyFont="1" applyFill="1" applyBorder="1" applyAlignment="1">
      <alignment horizontal="center" vertical="center" wrapText="1"/>
    </xf>
    <xf numFmtId="165" fontId="2" fillId="6" borderId="10" xfId="2" applyNumberFormat="1" applyFont="1" applyFill="1" applyBorder="1" applyAlignment="1">
      <alignment horizontal="center" vertical="center" wrapText="1"/>
    </xf>
    <xf numFmtId="164" fontId="2" fillId="0" borderId="10" xfId="2" applyFont="1" applyFill="1" applyBorder="1" applyAlignment="1">
      <alignment horizontal="left" vertical="center" wrapText="1"/>
    </xf>
    <xf numFmtId="49" fontId="2" fillId="0" borderId="10" xfId="2" applyNumberFormat="1" applyFont="1" applyFill="1" applyBorder="1" applyAlignment="1">
      <alignment horizontal="center" vertical="center" wrapText="1"/>
    </xf>
    <xf numFmtId="165" fontId="2" fillId="0" borderId="10" xfId="2" applyNumberFormat="1" applyFont="1" applyFill="1" applyBorder="1" applyAlignment="1">
      <alignment horizontal="center" vertical="center" wrapText="1"/>
    </xf>
    <xf numFmtId="164" fontId="2" fillId="0" borderId="10" xfId="2" applyFont="1" applyFill="1" applyBorder="1" applyAlignment="1">
      <alignment horizontal="center" vertical="center" wrapText="1"/>
    </xf>
    <xf numFmtId="49" fontId="2" fillId="0" borderId="15" xfId="2" applyNumberFormat="1" applyFont="1" applyFill="1" applyBorder="1" applyAlignment="1">
      <alignment horizontal="center" vertical="center" wrapText="1"/>
    </xf>
    <xf numFmtId="164" fontId="2" fillId="0" borderId="0" xfId="2" applyFont="1" applyFill="1" applyAlignment="1">
      <alignment horizontal="left" vertical="center" wrapText="1"/>
    </xf>
    <xf numFmtId="165" fontId="2" fillId="0" borderId="0" xfId="2" applyNumberFormat="1" applyFont="1" applyFill="1" applyAlignment="1">
      <alignment horizontal="center" vertical="center" wrapText="1"/>
    </xf>
    <xf numFmtId="164" fontId="2" fillId="8" borderId="11" xfId="2" applyFont="1" applyFill="1" applyBorder="1" applyAlignment="1">
      <alignment horizontal="left" vertical="center" wrapText="1"/>
    </xf>
    <xf numFmtId="165" fontId="2" fillId="0" borderId="14" xfId="2" applyNumberFormat="1" applyFont="1" applyFill="1" applyBorder="1" applyAlignment="1">
      <alignment horizontal="center" vertical="center" wrapText="1"/>
    </xf>
    <xf numFmtId="164" fontId="2" fillId="0" borderId="11" xfId="2" applyFont="1" applyFill="1" applyBorder="1" applyAlignment="1">
      <alignment horizontal="left" vertical="center" wrapText="1"/>
    </xf>
    <xf numFmtId="164" fontId="2" fillId="0" borderId="10" xfId="3" applyFont="1" applyFill="1" applyBorder="1" applyAlignment="1">
      <alignment vertical="center" wrapText="1"/>
    </xf>
    <xf numFmtId="49" fontId="2" fillId="0" borderId="16" xfId="2" applyNumberFormat="1" applyFont="1" applyFill="1" applyBorder="1" applyAlignment="1">
      <alignment horizontal="center" vertical="center" wrapText="1"/>
    </xf>
    <xf numFmtId="164" fontId="2" fillId="8" borderId="10" xfId="2" applyFont="1" applyFill="1" applyBorder="1" applyAlignment="1">
      <alignment horizontal="left" vertical="center" wrapText="1"/>
    </xf>
    <xf numFmtId="165" fontId="2" fillId="0" borderId="15" xfId="2" applyNumberFormat="1" applyFont="1" applyFill="1" applyBorder="1" applyAlignment="1">
      <alignment horizontal="center" vertical="center" wrapText="1"/>
    </xf>
    <xf numFmtId="164" fontId="2" fillId="0" borderId="12" xfId="2" applyFont="1" applyFill="1" applyBorder="1" applyAlignment="1">
      <alignment horizontal="left" vertical="center" wrapText="1"/>
    </xf>
    <xf numFmtId="164" fontId="2" fillId="0" borderId="13" xfId="2" applyFont="1" applyFill="1" applyBorder="1" applyAlignment="1">
      <alignment horizontal="left" vertical="center" wrapText="1"/>
    </xf>
    <xf numFmtId="164" fontId="2" fillId="0" borderId="14" xfId="2" applyFont="1" applyFill="1" applyBorder="1" applyAlignment="1">
      <alignment horizontal="left" vertical="center" wrapText="1"/>
    </xf>
    <xf numFmtId="165" fontId="2" fillId="0" borderId="16" xfId="2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vertical="center"/>
    </xf>
    <xf numFmtId="0" fontId="2" fillId="6" borderId="0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left" vertical="center" wrapText="1"/>
    </xf>
    <xf numFmtId="4" fontId="2" fillId="4" borderId="5" xfId="0" applyNumberFormat="1" applyFont="1" applyFill="1" applyBorder="1" applyAlignment="1">
      <alignment horizontal="center" vertical="center" wrapText="1"/>
    </xf>
  </cellXfs>
  <cellStyles count="4">
    <cellStyle name="Excel Built-in Normal" xfId="2"/>
    <cellStyle name="Excel Built-in Normal 2 2" xfId="3"/>
    <cellStyle name="Normalno" xfId="0" builtinId="0"/>
    <cellStyle name="Tekst objašnjenj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7F7F7F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"/>
  <sheetViews>
    <sheetView tabSelected="1" zoomScale="120" zoomScaleNormal="120" workbookViewId="0">
      <selection activeCell="B3" sqref="B3:H3"/>
    </sheetView>
  </sheetViews>
  <sheetFormatPr defaultRowHeight="15"/>
  <cols>
    <col min="1" max="1" width="8.5703125" style="1" customWidth="1"/>
    <col min="2" max="2" width="25" style="1" customWidth="1"/>
    <col min="3" max="3" width="13.7109375" style="2" customWidth="1"/>
    <col min="4" max="4" width="5.7109375" style="1" customWidth="1"/>
    <col min="5" max="5" width="15.5703125" style="3" customWidth="1"/>
    <col min="6" max="6" width="15.5703125" style="1" customWidth="1"/>
    <col min="7" max="7" width="10.42578125" style="1" customWidth="1"/>
    <col min="8" max="8" width="10.7109375" style="1" customWidth="1"/>
    <col min="9" max="9" width="12.28515625" style="1" customWidth="1"/>
    <col min="10" max="10" width="13" style="1" customWidth="1"/>
    <col min="11" max="11" width="11.7109375" style="1" customWidth="1"/>
    <col min="12" max="12" width="18.85546875" style="2" customWidth="1"/>
    <col min="13" max="1024" width="9.140625" style="1" customWidth="1"/>
    <col min="1025" max="16384" width="9.140625" style="1"/>
  </cols>
  <sheetData>
    <row r="1" spans="1:12" ht="41.25" customHeight="1">
      <c r="A1" s="23" t="s">
        <v>49</v>
      </c>
      <c r="B1" s="62" t="s">
        <v>47</v>
      </c>
      <c r="C1" s="63"/>
      <c r="D1" s="63"/>
      <c r="E1" s="63"/>
      <c r="F1" s="63"/>
      <c r="G1" s="63"/>
      <c r="H1" s="24"/>
      <c r="I1" s="25"/>
      <c r="J1" s="26" t="s">
        <v>48</v>
      </c>
      <c r="K1" s="2"/>
      <c r="L1" s="1"/>
    </row>
    <row r="2" spans="1:12" ht="41.25" customHeight="1">
      <c r="A2" s="4" t="s">
        <v>0</v>
      </c>
      <c r="B2" s="17" t="s">
        <v>41</v>
      </c>
      <c r="C2" s="17" t="s">
        <v>42</v>
      </c>
      <c r="D2" s="18" t="s">
        <v>1</v>
      </c>
      <c r="E2" s="19" t="s">
        <v>2</v>
      </c>
      <c r="F2" s="19" t="s">
        <v>3</v>
      </c>
      <c r="G2" s="18" t="s">
        <v>43</v>
      </c>
      <c r="H2" s="20" t="s">
        <v>44</v>
      </c>
      <c r="I2" s="18" t="s">
        <v>45</v>
      </c>
      <c r="J2" s="20" t="s">
        <v>46</v>
      </c>
      <c r="K2" s="64" t="s">
        <v>4</v>
      </c>
      <c r="L2" s="58" t="s">
        <v>5</v>
      </c>
    </row>
    <row r="3" spans="1:12" ht="17.25" customHeight="1">
      <c r="A3" s="5"/>
      <c r="B3" s="59" t="s">
        <v>50</v>
      </c>
      <c r="C3" s="59"/>
      <c r="D3" s="59"/>
      <c r="E3" s="59"/>
      <c r="F3" s="59"/>
      <c r="G3" s="59"/>
      <c r="H3" s="59"/>
      <c r="I3" s="6"/>
      <c r="J3" s="7"/>
      <c r="K3" s="64"/>
      <c r="L3" s="58"/>
    </row>
    <row r="4" spans="1:12" ht="33.75" customHeight="1">
      <c r="A4" s="8" t="s">
        <v>7</v>
      </c>
      <c r="B4" s="37" t="s">
        <v>51</v>
      </c>
      <c r="C4" s="9"/>
      <c r="D4" s="38" t="s">
        <v>84</v>
      </c>
      <c r="E4" s="10"/>
      <c r="F4" s="10"/>
      <c r="G4" s="39">
        <v>6000</v>
      </c>
      <c r="H4" s="36">
        <v>0</v>
      </c>
      <c r="I4" s="11">
        <f t="shared" ref="I4:I37" si="0">G4*H4</f>
        <v>0</v>
      </c>
      <c r="J4" s="11">
        <f t="shared" ref="J4:J35" si="1">I4*L4</f>
        <v>0</v>
      </c>
      <c r="K4" s="12">
        <f t="shared" ref="K4:K35" si="2">J4-I4</f>
        <v>0</v>
      </c>
      <c r="L4" s="21">
        <v>1.25</v>
      </c>
    </row>
    <row r="5" spans="1:12" ht="33.75" customHeight="1">
      <c r="A5" s="8" t="s">
        <v>8</v>
      </c>
      <c r="B5" s="40" t="s">
        <v>52</v>
      </c>
      <c r="C5" s="13"/>
      <c r="D5" s="41" t="s">
        <v>84</v>
      </c>
      <c r="E5" s="10"/>
      <c r="F5" s="10"/>
      <c r="G5" s="42">
        <v>150</v>
      </c>
      <c r="H5" s="36">
        <v>0</v>
      </c>
      <c r="I5" s="11">
        <f t="shared" si="0"/>
        <v>0</v>
      </c>
      <c r="J5" s="11">
        <f t="shared" si="1"/>
        <v>0</v>
      </c>
      <c r="K5" s="12">
        <f t="shared" si="2"/>
        <v>0</v>
      </c>
      <c r="L5" s="21">
        <v>1.25</v>
      </c>
    </row>
    <row r="6" spans="1:12" ht="62.25" customHeight="1">
      <c r="A6" s="8" t="s">
        <v>9</v>
      </c>
      <c r="B6" s="40" t="s">
        <v>53</v>
      </c>
      <c r="C6" s="13"/>
      <c r="D6" s="41" t="s">
        <v>84</v>
      </c>
      <c r="E6" s="10"/>
      <c r="F6" s="10"/>
      <c r="G6" s="42">
        <v>90</v>
      </c>
      <c r="H6" s="36">
        <v>0</v>
      </c>
      <c r="I6" s="11">
        <f t="shared" si="0"/>
        <v>0</v>
      </c>
      <c r="J6" s="11">
        <f t="shared" si="1"/>
        <v>0</v>
      </c>
      <c r="K6" s="12">
        <f t="shared" si="2"/>
        <v>0</v>
      </c>
      <c r="L6" s="21">
        <v>1.25</v>
      </c>
    </row>
    <row r="7" spans="1:12" ht="58.5" customHeight="1">
      <c r="A7" s="8" t="s">
        <v>10</v>
      </c>
      <c r="B7" s="40" t="s">
        <v>54</v>
      </c>
      <c r="C7" s="13"/>
      <c r="D7" s="41" t="s">
        <v>84</v>
      </c>
      <c r="E7" s="10"/>
      <c r="F7" s="10"/>
      <c r="G7" s="42">
        <v>5</v>
      </c>
      <c r="H7" s="36">
        <v>0</v>
      </c>
      <c r="I7" s="11">
        <f t="shared" si="0"/>
        <v>0</v>
      </c>
      <c r="J7" s="11">
        <f t="shared" si="1"/>
        <v>0</v>
      </c>
      <c r="K7" s="12">
        <f t="shared" si="2"/>
        <v>0</v>
      </c>
      <c r="L7" s="21">
        <v>1.25</v>
      </c>
    </row>
    <row r="8" spans="1:12" ht="34.5" customHeight="1">
      <c r="A8" s="8" t="s">
        <v>11</v>
      </c>
      <c r="B8" s="40" t="s">
        <v>55</v>
      </c>
      <c r="C8" s="13"/>
      <c r="D8" s="41" t="s">
        <v>84</v>
      </c>
      <c r="E8" s="10"/>
      <c r="F8" s="10"/>
      <c r="G8" s="42">
        <v>2500</v>
      </c>
      <c r="H8" s="36">
        <v>0</v>
      </c>
      <c r="I8" s="11">
        <f t="shared" si="0"/>
        <v>0</v>
      </c>
      <c r="J8" s="11">
        <f t="shared" si="1"/>
        <v>0</v>
      </c>
      <c r="K8" s="12">
        <f t="shared" si="2"/>
        <v>0</v>
      </c>
      <c r="L8" s="21">
        <v>1.25</v>
      </c>
    </row>
    <row r="9" spans="1:12" ht="28.5" customHeight="1">
      <c r="A9" s="8" t="s">
        <v>12</v>
      </c>
      <c r="B9" s="40" t="s">
        <v>56</v>
      </c>
      <c r="C9" s="13"/>
      <c r="D9" s="41" t="s">
        <v>84</v>
      </c>
      <c r="E9" s="10"/>
      <c r="F9" s="10"/>
      <c r="G9" s="42">
        <v>150</v>
      </c>
      <c r="H9" s="36">
        <v>0</v>
      </c>
      <c r="I9" s="11">
        <f t="shared" si="0"/>
        <v>0</v>
      </c>
      <c r="J9" s="11">
        <f t="shared" si="1"/>
        <v>0</v>
      </c>
      <c r="K9" s="12">
        <f t="shared" si="2"/>
        <v>0</v>
      </c>
      <c r="L9" s="21">
        <v>1.05</v>
      </c>
    </row>
    <row r="10" spans="1:12" ht="33.75" customHeight="1">
      <c r="A10" s="8" t="s">
        <v>13</v>
      </c>
      <c r="B10" s="40" t="s">
        <v>57</v>
      </c>
      <c r="C10" s="13"/>
      <c r="D10" s="41" t="s">
        <v>84</v>
      </c>
      <c r="E10" s="10"/>
      <c r="F10" s="10"/>
      <c r="G10" s="42">
        <v>2500</v>
      </c>
      <c r="H10" s="36">
        <v>0</v>
      </c>
      <c r="I10" s="11">
        <f t="shared" si="0"/>
        <v>0</v>
      </c>
      <c r="J10" s="11">
        <f t="shared" si="1"/>
        <v>0</v>
      </c>
      <c r="K10" s="12">
        <f t="shared" si="2"/>
        <v>0</v>
      </c>
      <c r="L10" s="21">
        <v>1.05</v>
      </c>
    </row>
    <row r="11" spans="1:12" ht="37.5" customHeight="1">
      <c r="A11" s="8" t="s">
        <v>14</v>
      </c>
      <c r="B11" s="40" t="s">
        <v>58</v>
      </c>
      <c r="C11" s="13"/>
      <c r="D11" s="41" t="s">
        <v>84</v>
      </c>
      <c r="E11" s="10"/>
      <c r="F11" s="10"/>
      <c r="G11" s="42">
        <v>100</v>
      </c>
      <c r="H11" s="36">
        <v>0</v>
      </c>
      <c r="I11" s="11">
        <f t="shared" si="0"/>
        <v>0</v>
      </c>
      <c r="J11" s="11">
        <f t="shared" si="1"/>
        <v>0</v>
      </c>
      <c r="K11" s="12">
        <f t="shared" si="2"/>
        <v>0</v>
      </c>
      <c r="L11" s="21">
        <v>1.25</v>
      </c>
    </row>
    <row r="12" spans="1:12" ht="33.75" customHeight="1">
      <c r="A12" s="8" t="s">
        <v>15</v>
      </c>
      <c r="B12" s="40" t="s">
        <v>59</v>
      </c>
      <c r="C12" s="13"/>
      <c r="D12" s="41" t="s">
        <v>84</v>
      </c>
      <c r="E12" s="10"/>
      <c r="F12" s="10"/>
      <c r="G12" s="42">
        <v>1000</v>
      </c>
      <c r="H12" s="36">
        <v>0</v>
      </c>
      <c r="I12" s="11">
        <f t="shared" si="0"/>
        <v>0</v>
      </c>
      <c r="J12" s="11">
        <f t="shared" si="1"/>
        <v>0</v>
      </c>
      <c r="K12" s="12">
        <f t="shared" si="2"/>
        <v>0</v>
      </c>
      <c r="L12" s="21">
        <v>1.25</v>
      </c>
    </row>
    <row r="13" spans="1:12" ht="28.5" customHeight="1">
      <c r="A13" s="8" t="s">
        <v>16</v>
      </c>
      <c r="B13" s="40" t="s">
        <v>60</v>
      </c>
      <c r="C13" s="13"/>
      <c r="D13" s="41" t="s">
        <v>84</v>
      </c>
      <c r="E13" s="10"/>
      <c r="F13" s="10"/>
      <c r="G13" s="42">
        <v>9500</v>
      </c>
      <c r="H13" s="36">
        <v>0</v>
      </c>
      <c r="I13" s="11">
        <f t="shared" si="0"/>
        <v>0</v>
      </c>
      <c r="J13" s="11">
        <f t="shared" si="1"/>
        <v>0</v>
      </c>
      <c r="K13" s="12">
        <f t="shared" si="2"/>
        <v>0</v>
      </c>
      <c r="L13" s="21">
        <v>1.05</v>
      </c>
    </row>
    <row r="14" spans="1:12" ht="33.75" customHeight="1">
      <c r="A14" s="8" t="s">
        <v>17</v>
      </c>
      <c r="B14" s="40" t="s">
        <v>61</v>
      </c>
      <c r="C14" s="13"/>
      <c r="D14" s="41" t="s">
        <v>84</v>
      </c>
      <c r="E14" s="10"/>
      <c r="F14" s="10"/>
      <c r="G14" s="42">
        <v>500</v>
      </c>
      <c r="H14" s="36">
        <v>0</v>
      </c>
      <c r="I14" s="11">
        <f t="shared" si="0"/>
        <v>0</v>
      </c>
      <c r="J14" s="11">
        <f t="shared" si="1"/>
        <v>0</v>
      </c>
      <c r="K14" s="12">
        <f t="shared" si="2"/>
        <v>0</v>
      </c>
      <c r="L14" s="21">
        <v>1.05</v>
      </c>
    </row>
    <row r="15" spans="1:12" ht="32.25" customHeight="1">
      <c r="A15" s="8" t="s">
        <v>18</v>
      </c>
      <c r="B15" s="40" t="s">
        <v>62</v>
      </c>
      <c r="C15" s="13"/>
      <c r="D15" s="41" t="s">
        <v>84</v>
      </c>
      <c r="E15" s="10"/>
      <c r="F15" s="10"/>
      <c r="G15" s="42">
        <v>460</v>
      </c>
      <c r="H15" s="36">
        <v>0</v>
      </c>
      <c r="I15" s="11">
        <f t="shared" si="0"/>
        <v>0</v>
      </c>
      <c r="J15" s="11">
        <f t="shared" si="1"/>
        <v>0</v>
      </c>
      <c r="K15" s="12">
        <f t="shared" si="2"/>
        <v>0</v>
      </c>
      <c r="L15" s="21">
        <v>1.05</v>
      </c>
    </row>
    <row r="16" spans="1:12" ht="27.75" customHeight="1">
      <c r="A16" s="8" t="s">
        <v>19</v>
      </c>
      <c r="B16" s="40" t="s">
        <v>63</v>
      </c>
      <c r="C16" s="13"/>
      <c r="D16" s="43" t="s">
        <v>84</v>
      </c>
      <c r="E16" s="10"/>
      <c r="F16" s="10"/>
      <c r="G16" s="42">
        <v>400</v>
      </c>
      <c r="H16" s="36">
        <v>0</v>
      </c>
      <c r="I16" s="11">
        <f t="shared" si="0"/>
        <v>0</v>
      </c>
      <c r="J16" s="11">
        <f t="shared" si="1"/>
        <v>0</v>
      </c>
      <c r="K16" s="12">
        <f t="shared" si="2"/>
        <v>0</v>
      </c>
      <c r="L16" s="21">
        <v>1.05</v>
      </c>
    </row>
    <row r="17" spans="1:12" ht="30" customHeight="1">
      <c r="A17" s="8" t="s">
        <v>20</v>
      </c>
      <c r="B17" s="40" t="s">
        <v>64</v>
      </c>
      <c r="C17" s="13"/>
      <c r="D17" s="43" t="s">
        <v>84</v>
      </c>
      <c r="E17" s="10"/>
      <c r="F17" s="10"/>
      <c r="G17" s="42">
        <v>800</v>
      </c>
      <c r="H17" s="36">
        <v>0</v>
      </c>
      <c r="I17" s="11">
        <f t="shared" si="0"/>
        <v>0</v>
      </c>
      <c r="J17" s="11">
        <f t="shared" si="1"/>
        <v>0</v>
      </c>
      <c r="K17" s="12">
        <f t="shared" si="2"/>
        <v>0</v>
      </c>
      <c r="L17" s="21">
        <v>1.05</v>
      </c>
    </row>
    <row r="18" spans="1:12" ht="28.5" customHeight="1">
      <c r="A18" s="8" t="s">
        <v>21</v>
      </c>
      <c r="B18" s="40" t="s">
        <v>65</v>
      </c>
      <c r="C18" s="13"/>
      <c r="D18" s="43" t="s">
        <v>84</v>
      </c>
      <c r="E18" s="10"/>
      <c r="F18" s="10"/>
      <c r="G18" s="42">
        <v>550</v>
      </c>
      <c r="H18" s="36">
        <v>0</v>
      </c>
      <c r="I18" s="11">
        <f t="shared" si="0"/>
        <v>0</v>
      </c>
      <c r="J18" s="11">
        <f t="shared" si="1"/>
        <v>0</v>
      </c>
      <c r="K18" s="12">
        <f t="shared" si="2"/>
        <v>0</v>
      </c>
      <c r="L18" s="21">
        <v>1.05</v>
      </c>
    </row>
    <row r="19" spans="1:12" ht="28.5" customHeight="1">
      <c r="A19" s="8" t="s">
        <v>22</v>
      </c>
      <c r="B19" s="40" t="s">
        <v>66</v>
      </c>
      <c r="C19" s="13"/>
      <c r="D19" s="41" t="s">
        <v>84</v>
      </c>
      <c r="E19" s="10"/>
      <c r="F19" s="10"/>
      <c r="G19" s="42">
        <v>700</v>
      </c>
      <c r="H19" s="36">
        <v>0</v>
      </c>
      <c r="I19" s="11">
        <f t="shared" si="0"/>
        <v>0</v>
      </c>
      <c r="J19" s="11">
        <f t="shared" si="1"/>
        <v>0</v>
      </c>
      <c r="K19" s="12">
        <f t="shared" si="2"/>
        <v>0</v>
      </c>
      <c r="L19" s="21">
        <v>1.05</v>
      </c>
    </row>
    <row r="20" spans="1:12" ht="32.25" customHeight="1">
      <c r="A20" s="8" t="s">
        <v>23</v>
      </c>
      <c r="B20" s="40" t="s">
        <v>67</v>
      </c>
      <c r="C20" s="13"/>
      <c r="D20" s="41" t="s">
        <v>84</v>
      </c>
      <c r="E20" s="10"/>
      <c r="F20" s="10"/>
      <c r="G20" s="42">
        <v>200</v>
      </c>
      <c r="H20" s="36">
        <v>0</v>
      </c>
      <c r="I20" s="11">
        <f t="shared" si="0"/>
        <v>0</v>
      </c>
      <c r="J20" s="11">
        <f t="shared" si="1"/>
        <v>0</v>
      </c>
      <c r="K20" s="12">
        <f t="shared" si="2"/>
        <v>0</v>
      </c>
      <c r="L20" s="21">
        <v>1.25</v>
      </c>
    </row>
    <row r="21" spans="1:12" ht="28.5" customHeight="1">
      <c r="A21" s="8" t="s">
        <v>24</v>
      </c>
      <c r="B21" s="40" t="s">
        <v>68</v>
      </c>
      <c r="C21" s="13"/>
      <c r="D21" s="41" t="s">
        <v>84</v>
      </c>
      <c r="E21" s="10"/>
      <c r="F21" s="10"/>
      <c r="G21" s="42">
        <v>300</v>
      </c>
      <c r="H21" s="36">
        <v>0</v>
      </c>
      <c r="I21" s="11">
        <f t="shared" si="0"/>
        <v>0</v>
      </c>
      <c r="J21" s="11">
        <f t="shared" si="1"/>
        <v>0</v>
      </c>
      <c r="K21" s="12">
        <f t="shared" si="2"/>
        <v>0</v>
      </c>
      <c r="L21" s="21">
        <v>1.25</v>
      </c>
    </row>
    <row r="22" spans="1:12" ht="30.75" customHeight="1">
      <c r="A22" s="8" t="s">
        <v>25</v>
      </c>
      <c r="B22" s="40" t="s">
        <v>69</v>
      </c>
      <c r="C22" s="13"/>
      <c r="D22" s="44" t="s">
        <v>85</v>
      </c>
      <c r="E22" s="10"/>
      <c r="F22" s="10"/>
      <c r="G22" s="42">
        <v>400</v>
      </c>
      <c r="H22" s="36">
        <v>0</v>
      </c>
      <c r="I22" s="11">
        <f t="shared" si="0"/>
        <v>0</v>
      </c>
      <c r="J22" s="11">
        <f t="shared" si="1"/>
        <v>0</v>
      </c>
      <c r="K22" s="12">
        <f t="shared" si="2"/>
        <v>0</v>
      </c>
      <c r="L22" s="21">
        <v>1.25</v>
      </c>
    </row>
    <row r="23" spans="1:12" ht="60.75" customHeight="1">
      <c r="A23" s="8" t="s">
        <v>26</v>
      </c>
      <c r="B23" s="45" t="s">
        <v>70</v>
      </c>
      <c r="C23" s="13"/>
      <c r="D23" s="41" t="s">
        <v>84</v>
      </c>
      <c r="E23" s="10"/>
      <c r="F23" s="10"/>
      <c r="G23" s="46">
        <v>2000</v>
      </c>
      <c r="H23" s="36">
        <v>0</v>
      </c>
      <c r="I23" s="11">
        <f t="shared" si="0"/>
        <v>0</v>
      </c>
      <c r="J23" s="11">
        <f t="shared" si="1"/>
        <v>0</v>
      </c>
      <c r="K23" s="12">
        <f t="shared" si="2"/>
        <v>0</v>
      </c>
      <c r="L23" s="21">
        <v>1.25</v>
      </c>
    </row>
    <row r="24" spans="1:12" ht="45.75" customHeight="1">
      <c r="A24" s="8" t="s">
        <v>27</v>
      </c>
      <c r="B24" s="47" t="s">
        <v>87</v>
      </c>
      <c r="C24" s="13"/>
      <c r="D24" s="41" t="s">
        <v>84</v>
      </c>
      <c r="E24" s="10"/>
      <c r="F24" s="10"/>
      <c r="G24" s="48">
        <v>50</v>
      </c>
      <c r="H24" s="36">
        <v>0</v>
      </c>
      <c r="I24" s="11">
        <f t="shared" si="0"/>
        <v>0</v>
      </c>
      <c r="J24" s="11">
        <f t="shared" si="1"/>
        <v>0</v>
      </c>
      <c r="K24" s="12">
        <f t="shared" si="2"/>
        <v>0</v>
      </c>
      <c r="L24" s="21">
        <v>1.25</v>
      </c>
    </row>
    <row r="25" spans="1:12" ht="48.75" customHeight="1">
      <c r="A25" s="8" t="s">
        <v>28</v>
      </c>
      <c r="B25" s="49" t="s">
        <v>71</v>
      </c>
      <c r="C25" s="13"/>
      <c r="D25" s="41" t="s">
        <v>84</v>
      </c>
      <c r="E25" s="10"/>
      <c r="F25" s="10"/>
      <c r="G25" s="48">
        <v>16000</v>
      </c>
      <c r="H25" s="36">
        <v>0</v>
      </c>
      <c r="I25" s="11">
        <f t="shared" si="0"/>
        <v>0</v>
      </c>
      <c r="J25" s="11">
        <f t="shared" si="1"/>
        <v>0</v>
      </c>
      <c r="K25" s="12">
        <f t="shared" si="2"/>
        <v>0</v>
      </c>
      <c r="L25" s="21">
        <v>1.25</v>
      </c>
    </row>
    <row r="26" spans="1:12" ht="228" customHeight="1">
      <c r="A26" s="8" t="s">
        <v>29</v>
      </c>
      <c r="B26" s="50" t="s">
        <v>72</v>
      </c>
      <c r="C26" s="13"/>
      <c r="D26" s="51" t="s">
        <v>84</v>
      </c>
      <c r="E26" s="10"/>
      <c r="F26" s="10"/>
      <c r="G26" s="42">
        <v>8000</v>
      </c>
      <c r="H26" s="36">
        <v>0</v>
      </c>
      <c r="I26" s="11">
        <f t="shared" si="0"/>
        <v>0</v>
      </c>
      <c r="J26" s="11">
        <f t="shared" si="1"/>
        <v>0</v>
      </c>
      <c r="K26" s="12">
        <f t="shared" si="2"/>
        <v>0</v>
      </c>
      <c r="L26" s="21">
        <v>1.25</v>
      </c>
    </row>
    <row r="27" spans="1:12" ht="59.25" customHeight="1">
      <c r="A27" s="8" t="s">
        <v>30</v>
      </c>
      <c r="B27" s="40" t="s">
        <v>73</v>
      </c>
      <c r="C27" s="13"/>
      <c r="D27" s="41" t="s">
        <v>84</v>
      </c>
      <c r="E27" s="10"/>
      <c r="F27" s="10"/>
      <c r="G27" s="42">
        <v>150</v>
      </c>
      <c r="H27" s="36">
        <v>0</v>
      </c>
      <c r="I27" s="11">
        <f t="shared" si="0"/>
        <v>0</v>
      </c>
      <c r="J27" s="11">
        <f t="shared" si="1"/>
        <v>0</v>
      </c>
      <c r="K27" s="12">
        <f t="shared" si="2"/>
        <v>0</v>
      </c>
      <c r="L27" s="21">
        <v>1.25</v>
      </c>
    </row>
    <row r="28" spans="1:12" ht="32.25" customHeight="1">
      <c r="A28" s="8" t="s">
        <v>31</v>
      </c>
      <c r="B28" s="40" t="s">
        <v>74</v>
      </c>
      <c r="C28" s="13"/>
      <c r="D28" s="41" t="s">
        <v>84</v>
      </c>
      <c r="E28" s="10"/>
      <c r="F28" s="10"/>
      <c r="G28" s="42">
        <v>400</v>
      </c>
      <c r="H28" s="36">
        <v>0</v>
      </c>
      <c r="I28" s="11">
        <f t="shared" si="0"/>
        <v>0</v>
      </c>
      <c r="J28" s="11">
        <f t="shared" si="1"/>
        <v>0</v>
      </c>
      <c r="K28" s="12">
        <f t="shared" si="2"/>
        <v>0</v>
      </c>
      <c r="L28" s="21">
        <v>1.05</v>
      </c>
    </row>
    <row r="29" spans="1:12" ht="30.75" customHeight="1">
      <c r="A29" s="8" t="s">
        <v>32</v>
      </c>
      <c r="B29" s="40" t="s">
        <v>75</v>
      </c>
      <c r="C29" s="13"/>
      <c r="D29" s="41" t="s">
        <v>84</v>
      </c>
      <c r="E29" s="10"/>
      <c r="F29" s="10"/>
      <c r="G29" s="42">
        <v>3</v>
      </c>
      <c r="H29" s="36">
        <v>0</v>
      </c>
      <c r="I29" s="11">
        <f t="shared" si="0"/>
        <v>0</v>
      </c>
      <c r="J29" s="11">
        <f t="shared" si="1"/>
        <v>0</v>
      </c>
      <c r="K29" s="12">
        <f t="shared" si="2"/>
        <v>0</v>
      </c>
      <c r="L29" s="21">
        <v>1.25</v>
      </c>
    </row>
    <row r="30" spans="1:12" ht="27.75" customHeight="1">
      <c r="A30" s="8" t="s">
        <v>33</v>
      </c>
      <c r="B30" s="40" t="s">
        <v>76</v>
      </c>
      <c r="C30" s="13"/>
      <c r="D30" s="41" t="s">
        <v>84</v>
      </c>
      <c r="E30" s="10"/>
      <c r="F30" s="10"/>
      <c r="G30" s="42">
        <v>8</v>
      </c>
      <c r="H30" s="36">
        <v>0</v>
      </c>
      <c r="I30" s="11">
        <f t="shared" si="0"/>
        <v>0</v>
      </c>
      <c r="J30" s="11">
        <f t="shared" si="1"/>
        <v>0</v>
      </c>
      <c r="K30" s="12">
        <f t="shared" si="2"/>
        <v>0</v>
      </c>
      <c r="L30" s="21">
        <v>1.25</v>
      </c>
    </row>
    <row r="31" spans="1:12" ht="137.25" customHeight="1">
      <c r="A31" s="8" t="s">
        <v>34</v>
      </c>
      <c r="B31" s="52" t="s">
        <v>77</v>
      </c>
      <c r="C31" s="13"/>
      <c r="D31" s="41" t="s">
        <v>86</v>
      </c>
      <c r="E31" s="10"/>
      <c r="F31" s="10"/>
      <c r="G31" s="42">
        <v>2</v>
      </c>
      <c r="H31" s="36">
        <v>0</v>
      </c>
      <c r="I31" s="11">
        <f t="shared" si="0"/>
        <v>0</v>
      </c>
      <c r="J31" s="11">
        <f t="shared" si="1"/>
        <v>0</v>
      </c>
      <c r="K31" s="12">
        <f t="shared" si="2"/>
        <v>0</v>
      </c>
      <c r="L31" s="21">
        <v>1.25</v>
      </c>
    </row>
    <row r="32" spans="1:12" ht="33.75" customHeight="1">
      <c r="A32" s="8" t="s">
        <v>35</v>
      </c>
      <c r="B32" s="52" t="s">
        <v>78</v>
      </c>
      <c r="C32" s="13"/>
      <c r="D32" s="41" t="s">
        <v>84</v>
      </c>
      <c r="E32" s="10"/>
      <c r="F32" s="10"/>
      <c r="G32" s="42">
        <v>10</v>
      </c>
      <c r="H32" s="36">
        <v>0</v>
      </c>
      <c r="I32" s="11">
        <f t="shared" si="0"/>
        <v>0</v>
      </c>
      <c r="J32" s="11">
        <f t="shared" si="1"/>
        <v>0</v>
      </c>
      <c r="K32" s="12">
        <f t="shared" si="2"/>
        <v>0</v>
      </c>
      <c r="L32" s="21">
        <v>1.25</v>
      </c>
    </row>
    <row r="33" spans="1:12" ht="19.5" customHeight="1">
      <c r="A33" s="8" t="s">
        <v>36</v>
      </c>
      <c r="B33" s="40" t="s">
        <v>79</v>
      </c>
      <c r="C33" s="13"/>
      <c r="D33" s="41" t="s">
        <v>84</v>
      </c>
      <c r="E33" s="10"/>
      <c r="F33" s="10"/>
      <c r="G33" s="42">
        <v>200</v>
      </c>
      <c r="H33" s="36">
        <v>0</v>
      </c>
      <c r="I33" s="11">
        <f t="shared" si="0"/>
        <v>0</v>
      </c>
      <c r="J33" s="11">
        <f t="shared" si="1"/>
        <v>0</v>
      </c>
      <c r="K33" s="12">
        <f t="shared" si="2"/>
        <v>0</v>
      </c>
      <c r="L33" s="21">
        <v>1.25</v>
      </c>
    </row>
    <row r="34" spans="1:12" ht="31.5" customHeight="1">
      <c r="A34" s="8" t="s">
        <v>37</v>
      </c>
      <c r="B34" s="40" t="s">
        <v>80</v>
      </c>
      <c r="C34" s="13"/>
      <c r="D34" s="44" t="s">
        <v>84</v>
      </c>
      <c r="E34" s="10"/>
      <c r="F34" s="10"/>
      <c r="G34" s="53">
        <v>10</v>
      </c>
      <c r="H34" s="36">
        <v>0</v>
      </c>
      <c r="I34" s="11">
        <f t="shared" si="0"/>
        <v>0</v>
      </c>
      <c r="J34" s="11">
        <f t="shared" si="1"/>
        <v>0</v>
      </c>
      <c r="K34" s="12">
        <f t="shared" si="2"/>
        <v>0</v>
      </c>
      <c r="L34" s="21">
        <v>1.25</v>
      </c>
    </row>
    <row r="35" spans="1:12" ht="33.75" customHeight="1">
      <c r="A35" s="8" t="s">
        <v>38</v>
      </c>
      <c r="B35" s="54" t="s">
        <v>81</v>
      </c>
      <c r="C35" s="13"/>
      <c r="D35" s="41" t="s">
        <v>84</v>
      </c>
      <c r="E35" s="10"/>
      <c r="F35" s="10"/>
      <c r="G35" s="42">
        <v>150</v>
      </c>
      <c r="H35" s="36">
        <v>0</v>
      </c>
      <c r="I35" s="11">
        <f t="shared" si="0"/>
        <v>0</v>
      </c>
      <c r="J35" s="11">
        <f t="shared" si="1"/>
        <v>0</v>
      </c>
      <c r="K35" s="12">
        <f t="shared" si="2"/>
        <v>0</v>
      </c>
      <c r="L35" s="21">
        <v>1.25</v>
      </c>
    </row>
    <row r="36" spans="1:12" ht="28.5" customHeight="1">
      <c r="A36" s="8" t="s">
        <v>39</v>
      </c>
      <c r="B36" s="55" t="s">
        <v>82</v>
      </c>
      <c r="C36" s="13"/>
      <c r="D36" s="41" t="s">
        <v>84</v>
      </c>
      <c r="E36" s="10"/>
      <c r="F36" s="10"/>
      <c r="G36" s="42">
        <v>15</v>
      </c>
      <c r="H36" s="36">
        <v>0</v>
      </c>
      <c r="I36" s="11">
        <f t="shared" si="0"/>
        <v>0</v>
      </c>
      <c r="J36" s="11">
        <f t="shared" ref="J36:J37" si="3">I36*L36</f>
        <v>0</v>
      </c>
      <c r="K36" s="12">
        <f t="shared" ref="K36:K37" si="4">J36-I36</f>
        <v>0</v>
      </c>
      <c r="L36" s="21">
        <v>1.25</v>
      </c>
    </row>
    <row r="37" spans="1:12" ht="35.25" customHeight="1">
      <c r="A37" s="8" t="s">
        <v>40</v>
      </c>
      <c r="B37" s="56" t="s">
        <v>83</v>
      </c>
      <c r="C37" s="13"/>
      <c r="D37" s="51" t="s">
        <v>84</v>
      </c>
      <c r="E37" s="10"/>
      <c r="F37" s="10"/>
      <c r="G37" s="57">
        <v>5</v>
      </c>
      <c r="H37" s="36">
        <v>0</v>
      </c>
      <c r="I37" s="11">
        <f t="shared" si="0"/>
        <v>0</v>
      </c>
      <c r="J37" s="11">
        <f t="shared" si="3"/>
        <v>0</v>
      </c>
      <c r="K37" s="12">
        <f t="shared" si="4"/>
        <v>0</v>
      </c>
      <c r="L37" s="21">
        <v>1.25</v>
      </c>
    </row>
    <row r="38" spans="1:12" ht="24.75" customHeight="1">
      <c r="A38" s="14"/>
      <c r="B38" s="15"/>
      <c r="D38" s="16"/>
      <c r="E38" s="60" t="s">
        <v>6</v>
      </c>
      <c r="F38" s="60"/>
      <c r="G38" s="60"/>
      <c r="H38" s="60"/>
      <c r="I38" s="27">
        <f>SUM(I4:I37)</f>
        <v>0</v>
      </c>
      <c r="J38" s="27">
        <f>SUM(J4:J37)</f>
        <v>0</v>
      </c>
      <c r="K38" s="28">
        <f>SUM(K4:K37)</f>
        <v>0</v>
      </c>
      <c r="L38" s="22"/>
    </row>
    <row r="39" spans="1:12" ht="15" customHeight="1">
      <c r="A39" s="61"/>
      <c r="B39" s="61"/>
      <c r="C39" s="29"/>
      <c r="D39" s="29"/>
      <c r="E39" s="30"/>
      <c r="F39" s="31"/>
      <c r="G39" s="32"/>
      <c r="H39" s="33"/>
      <c r="I39" s="34"/>
      <c r="J39" s="35"/>
    </row>
    <row r="40" spans="1:12" ht="16.5" customHeight="1"/>
    <row r="41" spans="1:12" ht="15" customHeight="1"/>
    <row r="42" spans="1:12" ht="15" customHeight="1"/>
    <row r="43" spans="1:12" ht="15" customHeight="1"/>
    <row r="44" spans="1:12" ht="15" customHeight="1"/>
    <row r="45" spans="1:12" ht="15" customHeight="1"/>
    <row r="46" spans="1:12" ht="15" customHeight="1"/>
    <row r="47" spans="1:12" ht="15" customHeight="1"/>
    <row r="48" spans="1:12" ht="15" customHeight="1"/>
    <row r="49" ht="15" customHeight="1"/>
    <row r="50" ht="30.7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.75" customHeight="1"/>
    <row r="81" ht="15" customHeight="1"/>
    <row r="82" ht="15" customHeight="1"/>
    <row r="84" ht="15" customHeight="1"/>
  </sheetData>
  <mergeCells count="6">
    <mergeCell ref="L2:L3"/>
    <mergeCell ref="B3:H3"/>
    <mergeCell ref="E38:H38"/>
    <mergeCell ref="A39:B39"/>
    <mergeCell ref="B1:G1"/>
    <mergeCell ref="K2:K3"/>
  </mergeCells>
  <pageMargins left="0.35433070866141736" right="0.23622047244094491" top="0.31496062992125984" bottom="0.35433070866141736" header="0.51181102362204722" footer="0.51181102362204722"/>
  <pageSetup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5</vt:i4>
      </vt:variant>
    </vt:vector>
  </HeadingPairs>
  <TitlesOfParts>
    <vt:vector size="6" baseType="lpstr">
      <vt:lpstr>Troškovnik</vt:lpstr>
      <vt:lpstr>Troškovnik!Ispis_naslova</vt:lpstr>
      <vt:lpstr>Troškovnik!Podrucje_ispisa</vt:lpstr>
      <vt:lpstr>Troškovnik!Print_Area_0</vt:lpstr>
      <vt:lpstr>Troškovnik!Print_Area_0_0</vt:lpstr>
      <vt:lpstr>Troškovnik!Print_Area_0_0_0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mario.budija@ozbpakrac-bhv.hr</dc:creator>
  <cp:lastModifiedBy>MARIO</cp:lastModifiedBy>
  <cp:revision>6</cp:revision>
  <cp:lastPrinted>2018-11-01T09:20:19Z</cp:lastPrinted>
  <dcterms:created xsi:type="dcterms:W3CDTF">1996-10-14T23:33:28Z</dcterms:created>
  <dcterms:modified xsi:type="dcterms:W3CDTF">2018-11-01T09:28:14Z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